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KUs" sheetId="1" state="visible" r:id="rId3"/>
    <sheet name="Instruções" sheetId="2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<sst xmlns="http://schemas.openxmlformats.org/spreadsheetml/2006/main" count="123" uniqueCount="116">
  <si>
    <t xml:space="preserve">tipo</t>
  </si>
  <si>
    <t xml:space="preserve">safra</t>
  </si>
  <si>
    <t xml:space="preserve">v</t>
  </si>
  <si>
    <t xml:space="preserve">num_chamado</t>
  </si>
  <si>
    <t xml:space="preserve">codigo_sku</t>
  </si>
  <si>
    <t xml:space="preserve">descricao</t>
  </si>
  <si>
    <t xml:space="preserve">origem</t>
  </si>
  <si>
    <t xml:space="preserve">classificacao</t>
  </si>
  <si>
    <t xml:space="preserve">marca</t>
  </si>
  <si>
    <t xml:space="preserve">ano_serie</t>
  </si>
  <si>
    <t xml:space="preserve">usuario</t>
  </si>
  <si>
    <t xml:space="preserve">tipo_capa</t>
  </si>
  <si>
    <t xml:space="preserve">encadernacao</t>
  </si>
  <si>
    <t xml:space="preserve">formato</t>
  </si>
  <si>
    <t xml:space="preserve">tecnologia</t>
  </si>
  <si>
    <t xml:space="preserve">tiragem</t>
  </si>
  <si>
    <t xml:space="preserve">data_prevista_entrega</t>
  </si>
  <si>
    <t xml:space="preserve">data_real_entrega</t>
  </si>
  <si>
    <t xml:space="preserve">valor_impressao</t>
  </si>
  <si>
    <t xml:space="preserve">valor_acabamento</t>
  </si>
  <si>
    <t xml:space="preserve">acabamento_fornecedor</t>
  </si>
  <si>
    <t xml:space="preserve">valor_custo_adicional</t>
  </si>
  <si>
    <t xml:space="preserve">valor_servico_unit</t>
  </si>
  <si>
    <t xml:space="preserve">papel_capa_tipo</t>
  </si>
  <si>
    <t xml:space="preserve">papel_capa_dono</t>
  </si>
  <si>
    <t xml:space="preserve">papel_capa_kg</t>
  </si>
  <si>
    <t xml:space="preserve">papel_capa_valor</t>
  </si>
  <si>
    <t xml:space="preserve">papel_capa_unit_kg</t>
  </si>
  <si>
    <t xml:space="preserve">papel_forro_tipo</t>
  </si>
  <si>
    <t xml:space="preserve">papel_forro_dono</t>
  </si>
  <si>
    <t xml:space="preserve">papel_forro_kg</t>
  </si>
  <si>
    <t xml:space="preserve">papel_forro_valor</t>
  </si>
  <si>
    <t xml:space="preserve">papel_forro_unit_kg</t>
  </si>
  <si>
    <t xml:space="preserve">papel_miolo_tipo</t>
  </si>
  <si>
    <t xml:space="preserve">papel_miolo_dono</t>
  </si>
  <si>
    <t xml:space="preserve">papel_miolo_kg</t>
  </si>
  <si>
    <t xml:space="preserve">papel_miolo_valor</t>
  </si>
  <si>
    <t xml:space="preserve">papel_miolo_unit_kg</t>
  </si>
  <si>
    <t xml:space="preserve">papel_miolo_prof_tipo</t>
  </si>
  <si>
    <t xml:space="preserve">papel_miolo_prof_dono</t>
  </si>
  <si>
    <t xml:space="preserve">papel_miolo_prof_kg</t>
  </si>
  <si>
    <t xml:space="preserve">papel_miolo_prof_valor</t>
  </si>
  <si>
    <t xml:space="preserve">papel_miolo_prof_unit_kg</t>
  </si>
  <si>
    <t xml:space="preserve">papel_encarte_tipo</t>
  </si>
  <si>
    <t xml:space="preserve">papel_encarte_dono</t>
  </si>
  <si>
    <t xml:space="preserve">papel_encarte_kg</t>
  </si>
  <si>
    <t xml:space="preserve">papel_encarte_valor</t>
  </si>
  <si>
    <t xml:space="preserve">papel_encarte_unit_kg</t>
  </si>
  <si>
    <t xml:space="preserve">papel_adesivo_tipo</t>
  </si>
  <si>
    <t xml:space="preserve">papel_adesivo_dono</t>
  </si>
  <si>
    <t xml:space="preserve">papel_adesivo_kg</t>
  </si>
  <si>
    <t xml:space="preserve">papel_adesivo_valor</t>
  </si>
  <si>
    <t xml:space="preserve">papel_adesivo_unit_kg</t>
  </si>
  <si>
    <t xml:space="preserve">papel_ajuste_tipo</t>
  </si>
  <si>
    <t xml:space="preserve">papel_ajuste_dono</t>
  </si>
  <si>
    <t xml:space="preserve">papel_ajuste_kg</t>
  </si>
  <si>
    <t xml:space="preserve">papel_ajuste_valor</t>
  </si>
  <si>
    <t xml:space="preserve">papel_ajuste_unit_kg</t>
  </si>
  <si>
    <t xml:space="preserve">valor_papel_total</t>
  </si>
  <si>
    <t xml:space="preserve">valor_papel_unit</t>
  </si>
  <si>
    <t xml:space="preserve">valor_estimado_unit</t>
  </si>
  <si>
    <t xml:space="preserve">valor_estimado_total</t>
  </si>
  <si>
    <t xml:space="preserve">valor_acordado</t>
  </si>
  <si>
    <t xml:space="preserve">valor_acordado_unit</t>
  </si>
  <si>
    <t xml:space="preserve">principal</t>
  </si>
  <si>
    <t xml:space="preserve">V1</t>
  </si>
  <si>
    <t xml:space="preserve">SKU-12345</t>
  </si>
  <si>
    <t xml:space="preserve">Livro Matemática 6º ano - Aluno</t>
  </si>
  <si>
    <t xml:space="preserve">produzido</t>
  </si>
  <si>
    <t xml:space="preserve">livro</t>
  </si>
  <si>
    <t xml:space="preserve">ARCO</t>
  </si>
  <si>
    <t xml:space="preserve">6º ano</t>
  </si>
  <si>
    <t xml:space="preserve">aluno</t>
  </si>
  <si>
    <t xml:space="preserve">Capa dura</t>
  </si>
  <si>
    <t xml:space="preserve">Costurado</t>
  </si>
  <si>
    <t xml:space="preserve">205x275mm</t>
  </si>
  <si>
    <t xml:space="preserve">Rotativa</t>
  </si>
  <si>
    <t xml:space="preserve">2026-08-15</t>
  </si>
  <si>
    <t xml:space="preserve">Log</t>
  </si>
  <si>
    <t xml:space="preserve">Cartão 250g</t>
  </si>
  <si>
    <t xml:space="preserve">Arco</t>
  </si>
  <si>
    <t xml:space="preserve">Offset 90g</t>
  </si>
  <si>
    <t xml:space="preserve">Offset 75g</t>
  </si>
  <si>
    <t xml:space="preserve">Couché 115g</t>
  </si>
  <si>
    <t xml:space="preserve">SKU-MALETA-01</t>
  </si>
  <si>
    <t xml:space="preserve">Maleta plástica do kit (fornecida pelo cliente)</t>
  </si>
  <si>
    <t xml:space="preserve">fornecido</t>
  </si>
  <si>
    <t xml:space="preserve">não editorial</t>
  </si>
  <si>
    <t xml:space="preserve">COMO PREENCHER — IMPORTAÇÃO DE SKUs</t>
  </si>
  <si>
    <t xml:space="preserve">Cada LINHA é um SKU. Preencha os campos coloridos; os AZUL-CLARO são fórmulas (não mexa).</t>
  </si>
  <si>
    <t xml:space="preserve">IDENTIFICAÇÃO (azul):</t>
  </si>
  <si>
    <t xml:space="preserve">- tipo: "principal" (produção) ou "chamado" (avulso)</t>
  </si>
  <si>
    <t xml:space="preserve">- safra e v: obrigatórios se principal (ex: 2027, V1)</t>
  </si>
  <si>
    <t xml:space="preserve">- num_chamado: obrigatório se chamado</t>
  </si>
  <si>
    <t xml:space="preserve">- codigo_sku, descricao</t>
  </si>
  <si>
    <t xml:space="preserve">ATRIBUTOS (verde):</t>
  </si>
  <si>
    <t xml:space="preserve">- origem: "produzido" (a Log produz) ou "fornecido" (o cliente envia; NÃO soma nas métricas do V).</t>
  </si>
  <si>
    <t xml:space="preserve">  Itens fornecidos ficam registrados para rastreio, mas sem valor.</t>
  </si>
  <si>
    <t xml:space="preserve">- classificacao: tipo do material (livro, não editorial, capa, card...)</t>
  </si>
  <si>
    <t xml:space="preserve">- marca, ano_serie, usuario, tipo_capa, encadernacao, formato</t>
  </si>
  <si>
    <t xml:space="preserve">- tecnologia: Digital, Plana ou Rotativa</t>
  </si>
  <si>
    <t xml:space="preserve">- tiragem: quantidade total</t>
  </si>
  <si>
    <t xml:space="preserve">- data_prevista_entrega e data_real_entrega: use o formato AAAA-MM-DD (ex: 2026-08-15).</t>
  </si>
  <si>
    <t xml:space="preserve">  data_real_entrega equivale à data de faturamento. Pode deixar vazia até acontecer.</t>
  </si>
  <si>
    <t xml:space="preserve">SERVIÇO (laranja) — valores UNITÁRIOS por exemplar:</t>
  </si>
  <si>
    <t xml:space="preserve">- valor_impressao, valor_acabamento, valor_custo_adicional; acabamento_fornecedor (Log/gráfica)</t>
  </si>
  <si>
    <t xml:space="preserve">- Para itens FORNECIDOS, deixe os valores em branco (serão gravados como zero).</t>
  </si>
  <si>
    <t xml:space="preserve">PAPÉIS (cinza) — 7 tipos: capa, forro, miolo, miolo_prof, encarte, adesivo, ajuste</t>
  </si>
  <si>
    <t xml:space="preserve">- Para cada papel: tipo, dono (Log/Arco), kg, valor (TOTAL). unit_kg é fórmula (valor/kg).</t>
  </si>
  <si>
    <t xml:space="preserve">- Deixe em branco os papéis que o SKU não usa.</t>
  </si>
  <si>
    <t xml:space="preserve">VALORES FINAIS (fórmulas de conferência):</t>
  </si>
  <si>
    <t xml:space="preserve">- valor_papel_total = soma dos papéis; valor_papel_unit = ARRED(total/tiragem, 2)</t>
  </si>
  <si>
    <t xml:space="preserve">- valor_estimado_unit = servico_unit + papel_unit; valor_estimado_total = unit x tiragem</t>
  </si>
  <si>
    <t xml:space="preserve">- valor_acordado (roxo, MANUAL) = valor final validado com o cliente (total).</t>
  </si>
  <si>
    <t xml:space="preserve">EXEMPLOS: a linha 2 é um item produzido; a linha 3 é um item fornecido (maleta do cliente).</t>
  </si>
  <si>
    <t xml:space="preserve">Apague as duas antes de importar de verdade, ou substitua pelos seus dados.</t>
  </si>
</sst>
</file>

<file path=xl/styles.xml><?xml version="1.0" encoding="utf-8"?>
<styleSheet xmlns="http://schemas.openxmlformats.org/spreadsheetml/2006/main">
  <numFmts count="1">
    <numFmt numFmtId="164" formatCode="General"/>
  </numFmts>
  <fonts count="7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color rgb="FFFFFFFF"/>
      <name val="Arial"/>
      <family val="0"/>
      <charset val="1"/>
    </font>
    <font>
      <b val="true"/>
      <sz val="11"/>
      <color rgb="FF1F4E78"/>
      <name val="Arial"/>
      <family val="0"/>
      <charset val="1"/>
    </font>
    <font>
      <sz val="11"/>
      <color rgb="FF000000"/>
      <name val="Arial"/>
      <family val="0"/>
      <charset val="1"/>
    </font>
  </fonts>
  <fills count="9">
    <fill>
      <patternFill patternType="none"/>
    </fill>
    <fill>
      <patternFill patternType="gray125"/>
    </fill>
    <fill>
      <patternFill patternType="solid">
        <fgColor rgb="FF1F4E78"/>
        <bgColor rgb="FF003366"/>
      </patternFill>
    </fill>
    <fill>
      <patternFill patternType="solid">
        <fgColor rgb="FF2E7D46"/>
        <bgColor rgb="FF008080"/>
      </patternFill>
    </fill>
    <fill>
      <patternFill patternType="solid">
        <fgColor rgb="FFB9821E"/>
        <bgColor rgb="FFFF9900"/>
      </patternFill>
    </fill>
    <fill>
      <patternFill patternType="solid">
        <fgColor rgb="FF2E5FD0"/>
        <bgColor rgb="FF0066CC"/>
      </patternFill>
    </fill>
    <fill>
      <patternFill patternType="solid">
        <fgColor rgb="FF595959"/>
        <bgColor rgb="FF6B4EA8"/>
      </patternFill>
    </fill>
    <fill>
      <patternFill patternType="solid">
        <fgColor rgb="FF8C8C8C"/>
        <bgColor rgb="FF808080"/>
      </patternFill>
    </fill>
    <fill>
      <patternFill patternType="solid">
        <fgColor rgb="FF6B4EA8"/>
        <bgColor rgb="FF595959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4" fillId="3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4" fillId="4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4" fillId="5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4" fillId="6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4" fillId="7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4" fillId="8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B9821E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2E5FD0"/>
      <rgbColor rgb="FF33CCCC"/>
      <rgbColor rgb="FF99CC00"/>
      <rgbColor rgb="FFFFCC00"/>
      <rgbColor rgb="FFFF9900"/>
      <rgbColor rgb="FFFF6600"/>
      <rgbColor rgb="FF6B4EA8"/>
      <rgbColor rgb="FF8C8C8C"/>
      <rgbColor rgb="FF003366"/>
      <rgbColor rgb="FF2E7D46"/>
      <rgbColor rgb="FF003300"/>
      <rgbColor rgb="FF333300"/>
      <rgbColor rgb="FF993300"/>
      <rgbColor rgb="FF993366"/>
      <rgbColor rgb="FF1F4E78"/>
      <rgbColor rgb="FF595959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L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1" topLeftCell="A2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7" min="1" style="0" width="13"/>
    <col collapsed="false" customWidth="true" hidden="false" outlineLevel="0" max="8" min="8" style="0" width="14"/>
    <col collapsed="false" customWidth="true" hidden="false" outlineLevel="0" max="16" min="9" style="0" width="13"/>
    <col collapsed="false" customWidth="true" hidden="false" outlineLevel="0" max="17" min="17" style="0" width="22"/>
    <col collapsed="false" customWidth="true" hidden="false" outlineLevel="0" max="18" min="18" style="0" width="18"/>
    <col collapsed="false" customWidth="true" hidden="false" outlineLevel="0" max="19" min="19" style="0" width="16"/>
    <col collapsed="false" customWidth="true" hidden="false" outlineLevel="0" max="20" min="20" style="0" width="17"/>
    <col collapsed="false" customWidth="true" hidden="false" outlineLevel="0" max="22" min="21" style="0" width="22"/>
    <col collapsed="false" customWidth="true" hidden="false" outlineLevel="0" max="23" min="23" style="0" width="19"/>
    <col collapsed="false" customWidth="true" hidden="false" outlineLevel="0" max="25" min="24" style="0" width="16"/>
    <col collapsed="false" customWidth="true" hidden="false" outlineLevel="0" max="26" min="26" style="0" width="14"/>
    <col collapsed="false" customWidth="true" hidden="false" outlineLevel="0" max="27" min="27" style="0" width="17"/>
    <col collapsed="false" customWidth="true" hidden="false" outlineLevel="0" max="28" min="28" style="0" width="19"/>
    <col collapsed="false" customWidth="true" hidden="false" outlineLevel="0" max="30" min="29" style="0" width="17"/>
    <col collapsed="false" customWidth="true" hidden="false" outlineLevel="0" max="31" min="31" style="0" width="15"/>
    <col collapsed="false" customWidth="true" hidden="false" outlineLevel="0" max="32" min="32" style="0" width="18"/>
    <col collapsed="false" customWidth="true" hidden="false" outlineLevel="0" max="33" min="33" style="0" width="20"/>
    <col collapsed="false" customWidth="true" hidden="false" outlineLevel="0" max="35" min="34" style="0" width="17"/>
    <col collapsed="false" customWidth="true" hidden="false" outlineLevel="0" max="36" min="36" style="0" width="15"/>
    <col collapsed="false" customWidth="true" hidden="false" outlineLevel="0" max="37" min="37" style="0" width="18"/>
    <col collapsed="false" customWidth="true" hidden="false" outlineLevel="0" max="38" min="38" style="0" width="20"/>
    <col collapsed="false" customWidth="true" hidden="false" outlineLevel="0" max="40" min="39" style="0" width="22"/>
    <col collapsed="false" customWidth="true" hidden="false" outlineLevel="0" max="41" min="41" style="0" width="20"/>
    <col collapsed="false" customWidth="true" hidden="false" outlineLevel="0" max="42" min="42" style="0" width="23"/>
    <col collapsed="false" customWidth="true" hidden="false" outlineLevel="0" max="43" min="43" style="0" width="25"/>
    <col collapsed="false" customWidth="true" hidden="false" outlineLevel="0" max="45" min="44" style="0" width="19"/>
    <col collapsed="false" customWidth="true" hidden="false" outlineLevel="0" max="46" min="46" style="0" width="17"/>
    <col collapsed="false" customWidth="true" hidden="false" outlineLevel="0" max="47" min="47" style="0" width="20"/>
    <col collapsed="false" customWidth="true" hidden="false" outlineLevel="0" max="48" min="48" style="0" width="22"/>
    <col collapsed="false" customWidth="true" hidden="false" outlineLevel="0" max="50" min="49" style="0" width="19"/>
    <col collapsed="false" customWidth="true" hidden="false" outlineLevel="0" max="51" min="51" style="0" width="17"/>
    <col collapsed="false" customWidth="true" hidden="false" outlineLevel="0" max="52" min="52" style="0" width="20"/>
    <col collapsed="false" customWidth="true" hidden="false" outlineLevel="0" max="53" min="53" style="0" width="22"/>
    <col collapsed="false" customWidth="true" hidden="false" outlineLevel="0" max="55" min="54" style="0" width="18"/>
    <col collapsed="false" customWidth="true" hidden="false" outlineLevel="0" max="56" min="56" style="0" width="16"/>
    <col collapsed="false" customWidth="true" hidden="false" outlineLevel="0" max="57" min="57" style="0" width="19"/>
    <col collapsed="false" customWidth="true" hidden="false" outlineLevel="0" max="58" min="58" style="0" width="21"/>
    <col collapsed="false" customWidth="true" hidden="false" outlineLevel="0" max="59" min="59" style="0" width="18"/>
    <col collapsed="false" customWidth="true" hidden="false" outlineLevel="0" max="60" min="60" style="0" width="17"/>
    <col collapsed="false" customWidth="true" hidden="false" outlineLevel="0" max="61" min="61" style="0" width="20"/>
    <col collapsed="false" customWidth="true" hidden="false" outlineLevel="0" max="62" min="62" style="0" width="21"/>
    <col collapsed="false" customWidth="true" hidden="false" outlineLevel="0" max="63" min="63" style="0" width="15"/>
    <col collapsed="false" customWidth="true" hidden="false" outlineLevel="0" max="64" min="64" style="0" width="20"/>
  </cols>
  <sheetData>
    <row r="1" customFormat="false" ht="23.85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4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6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6" t="s">
        <v>32</v>
      </c>
      <c r="AH1" s="5" t="s">
        <v>33</v>
      </c>
      <c r="AI1" s="5" t="s">
        <v>34</v>
      </c>
      <c r="AJ1" s="5" t="s">
        <v>35</v>
      </c>
      <c r="AK1" s="5" t="s">
        <v>36</v>
      </c>
      <c r="AL1" s="6" t="s">
        <v>37</v>
      </c>
      <c r="AM1" s="5" t="s">
        <v>38</v>
      </c>
      <c r="AN1" s="5" t="s">
        <v>39</v>
      </c>
      <c r="AO1" s="5" t="s">
        <v>40</v>
      </c>
      <c r="AP1" s="5" t="s">
        <v>41</v>
      </c>
      <c r="AQ1" s="6" t="s">
        <v>42</v>
      </c>
      <c r="AR1" s="5" t="s">
        <v>43</v>
      </c>
      <c r="AS1" s="5" t="s">
        <v>44</v>
      </c>
      <c r="AT1" s="5" t="s">
        <v>45</v>
      </c>
      <c r="AU1" s="5" t="s">
        <v>46</v>
      </c>
      <c r="AV1" s="6" t="s">
        <v>47</v>
      </c>
      <c r="AW1" s="5" t="s">
        <v>48</v>
      </c>
      <c r="AX1" s="5" t="s">
        <v>49</v>
      </c>
      <c r="AY1" s="5" t="s">
        <v>50</v>
      </c>
      <c r="AZ1" s="5" t="s">
        <v>51</v>
      </c>
      <c r="BA1" s="6" t="s">
        <v>52</v>
      </c>
      <c r="BB1" s="5" t="s">
        <v>53</v>
      </c>
      <c r="BC1" s="5" t="s">
        <v>54</v>
      </c>
      <c r="BD1" s="5" t="s">
        <v>55</v>
      </c>
      <c r="BE1" s="5" t="s">
        <v>56</v>
      </c>
      <c r="BF1" s="6" t="s">
        <v>57</v>
      </c>
      <c r="BG1" s="4" t="s">
        <v>58</v>
      </c>
      <c r="BH1" s="4" t="s">
        <v>59</v>
      </c>
      <c r="BI1" s="4" t="s">
        <v>60</v>
      </c>
      <c r="BJ1" s="4" t="s">
        <v>61</v>
      </c>
      <c r="BK1" s="7" t="s">
        <v>62</v>
      </c>
      <c r="BL1" s="4" t="s">
        <v>63</v>
      </c>
    </row>
    <row r="2" customFormat="false" ht="15" hidden="false" customHeight="false" outlineLevel="0" collapsed="false">
      <c r="A2" s="0" t="s">
        <v>64</v>
      </c>
      <c r="B2" s="0" t="n">
        <v>2027</v>
      </c>
      <c r="C2" s="0" t="s">
        <v>65</v>
      </c>
      <c r="E2" s="0" t="s">
        <v>66</v>
      </c>
      <c r="F2" s="0" t="s">
        <v>67</v>
      </c>
      <c r="G2" s="0" t="s">
        <v>68</v>
      </c>
      <c r="H2" s="0" t="s">
        <v>69</v>
      </c>
      <c r="I2" s="0" t="s">
        <v>70</v>
      </c>
      <c r="J2" s="0" t="s">
        <v>71</v>
      </c>
      <c r="K2" s="0" t="s">
        <v>72</v>
      </c>
      <c r="L2" s="0" t="s">
        <v>73</v>
      </c>
      <c r="M2" s="0" t="s">
        <v>74</v>
      </c>
      <c r="N2" s="0" t="s">
        <v>75</v>
      </c>
      <c r="O2" s="0" t="s">
        <v>76</v>
      </c>
      <c r="P2" s="0" t="n">
        <v>15000</v>
      </c>
      <c r="Q2" s="0" t="s">
        <v>77</v>
      </c>
      <c r="S2" s="0" t="n">
        <v>2.5</v>
      </c>
      <c r="T2" s="0" t="n">
        <v>1.2</v>
      </c>
      <c r="U2" s="0" t="s">
        <v>78</v>
      </c>
      <c r="V2" s="0" t="n">
        <v>0.3</v>
      </c>
      <c r="W2" s="0" t="n">
        <f aca="false">S2+T2+V2</f>
        <v>4</v>
      </c>
      <c r="X2" s="0" t="s">
        <v>79</v>
      </c>
      <c r="Y2" s="0" t="s">
        <v>80</v>
      </c>
      <c r="Z2" s="0" t="n">
        <v>1200</v>
      </c>
      <c r="AA2" s="0" t="n">
        <v>7668</v>
      </c>
      <c r="AB2" s="0" t="n">
        <f aca="false">IF(Z2=0,0,AA2/Z2)</f>
        <v>6.39</v>
      </c>
      <c r="AC2" s="0" t="s">
        <v>81</v>
      </c>
      <c r="AD2" s="0" t="s">
        <v>78</v>
      </c>
      <c r="AE2" s="0" t="n">
        <v>300</v>
      </c>
      <c r="AF2" s="0" t="n">
        <v>1917</v>
      </c>
      <c r="AG2" s="0" t="n">
        <f aca="false">IF(AE2=0,0,AF2/AE2)</f>
        <v>6.39</v>
      </c>
      <c r="AH2" s="0" t="s">
        <v>82</v>
      </c>
      <c r="AI2" s="0" t="s">
        <v>78</v>
      </c>
      <c r="AJ2" s="0" t="n">
        <v>4500</v>
      </c>
      <c r="AK2" s="0" t="n">
        <v>28755</v>
      </c>
      <c r="AL2" s="0" t="n">
        <f aca="false">IF(AJ2=0,0,AK2/AJ2)</f>
        <v>6.39</v>
      </c>
      <c r="AQ2" s="0" t="n">
        <f aca="false">IF(AO2=0,0,AP2/AO2)</f>
        <v>0</v>
      </c>
      <c r="AR2" s="0" t="s">
        <v>83</v>
      </c>
      <c r="AS2" s="0" t="s">
        <v>80</v>
      </c>
      <c r="AT2" s="0" t="n">
        <v>200</v>
      </c>
      <c r="AU2" s="0" t="n">
        <v>1278</v>
      </c>
      <c r="AV2" s="0" t="n">
        <f aca="false">IF(AT2=0,0,AU2/AT2)</f>
        <v>6.39</v>
      </c>
      <c r="BA2" s="0" t="n">
        <f aca="false">IF(AY2=0,0,AZ2/AY2)</f>
        <v>0</v>
      </c>
      <c r="BF2" s="0" t="n">
        <f aca="false">IF(BD2=0,0,BE2/BD2)</f>
        <v>0</v>
      </c>
      <c r="BG2" s="0" t="n">
        <f aca="false">SUM(AA2,AF2,AK2,AP2,AU2,AZ2,BE2)</f>
        <v>39618</v>
      </c>
      <c r="BH2" s="0" t="n">
        <f aca="false">IF(P2=0,0,ROUND(BG2/P2,2))</f>
        <v>2.64</v>
      </c>
      <c r="BI2" s="0" t="n">
        <f aca="false">W2+BH2</f>
        <v>6.64</v>
      </c>
      <c r="BJ2" s="0" t="n">
        <f aca="false">BI2*P2</f>
        <v>99600</v>
      </c>
      <c r="BK2" s="0" t="n">
        <v>70000</v>
      </c>
      <c r="BL2" s="0" t="n">
        <f aca="false">IF(P2=0,0,BK2/P2)</f>
        <v>4.66666666666667</v>
      </c>
    </row>
    <row r="3" customFormat="false" ht="15" hidden="false" customHeight="false" outlineLevel="0" collapsed="false">
      <c r="A3" s="0" t="s">
        <v>64</v>
      </c>
      <c r="B3" s="0" t="n">
        <v>2027</v>
      </c>
      <c r="C3" s="0" t="s">
        <v>65</v>
      </c>
      <c r="E3" s="0" t="s">
        <v>84</v>
      </c>
      <c r="F3" s="0" t="s">
        <v>85</v>
      </c>
      <c r="G3" s="0" t="s">
        <v>86</v>
      </c>
      <c r="H3" s="0" t="s">
        <v>87</v>
      </c>
      <c r="I3" s="0" t="s">
        <v>70</v>
      </c>
      <c r="P3" s="0" t="n">
        <v>15000</v>
      </c>
      <c r="Q3" s="0" t="s">
        <v>77</v>
      </c>
      <c r="W3" s="0" t="n">
        <f aca="false">S3+T3+V3</f>
        <v>0</v>
      </c>
      <c r="AB3" s="0" t="n">
        <f aca="false">IF(Z3=0,0,AA3/Z3)</f>
        <v>0</v>
      </c>
      <c r="AG3" s="0" t="n">
        <f aca="false">IF(AE3=0,0,AF3/AE3)</f>
        <v>0</v>
      </c>
      <c r="AL3" s="0" t="n">
        <f aca="false">IF(AJ3=0,0,AK3/AJ3)</f>
        <v>0</v>
      </c>
      <c r="AQ3" s="0" t="n">
        <f aca="false">IF(AO3=0,0,AP3/AO3)</f>
        <v>0</v>
      </c>
      <c r="AV3" s="0" t="n">
        <f aca="false">IF(AT3=0,0,AU3/AT3)</f>
        <v>0</v>
      </c>
      <c r="BA3" s="0" t="n">
        <f aca="false">IF(AY3=0,0,AZ3/AY3)</f>
        <v>0</v>
      </c>
      <c r="BF3" s="0" t="n">
        <f aca="false">IF(BD3=0,0,BE3/BD3)</f>
        <v>0</v>
      </c>
      <c r="BG3" s="0" t="n">
        <f aca="false">SUM(AA3,AF3,AK3,AP3,AU3,AZ3,BE3)</f>
        <v>0</v>
      </c>
      <c r="BH3" s="0" t="n">
        <f aca="false">IF(P3=0,0,ROUND(BG3/P3,2))</f>
        <v>0</v>
      </c>
      <c r="BI3" s="0" t="n">
        <f aca="false">W3+BH3</f>
        <v>0</v>
      </c>
      <c r="BJ3" s="0" t="n">
        <f aca="false">BI3*P3</f>
        <v>0</v>
      </c>
      <c r="BL3" s="0" t="n">
        <f aca="false">IF(P3=0,0,BK3/P3)</f>
        <v>0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05"/>
  </cols>
  <sheetData>
    <row r="1" customFormat="false" ht="15" hidden="false" customHeight="false" outlineLevel="0" collapsed="false">
      <c r="A1" s="8" t="s">
        <v>88</v>
      </c>
    </row>
    <row r="2" customFormat="false" ht="15" hidden="false" customHeight="false" outlineLevel="0" collapsed="false">
      <c r="A2" s="9"/>
    </row>
    <row r="3" customFormat="false" ht="15" hidden="false" customHeight="false" outlineLevel="0" collapsed="false">
      <c r="A3" s="9" t="s">
        <v>89</v>
      </c>
    </row>
    <row r="4" customFormat="false" ht="15" hidden="false" customHeight="false" outlineLevel="0" collapsed="false">
      <c r="A4" s="9"/>
    </row>
    <row r="5" customFormat="false" ht="15" hidden="false" customHeight="false" outlineLevel="0" collapsed="false">
      <c r="A5" s="8" t="s">
        <v>90</v>
      </c>
    </row>
    <row r="6" customFormat="false" ht="15" hidden="false" customHeight="false" outlineLevel="0" collapsed="false">
      <c r="A6" s="9" t="s">
        <v>91</v>
      </c>
    </row>
    <row r="7" customFormat="false" ht="15" hidden="false" customHeight="false" outlineLevel="0" collapsed="false">
      <c r="A7" s="9" t="s">
        <v>92</v>
      </c>
    </row>
    <row r="8" customFormat="false" ht="15" hidden="false" customHeight="false" outlineLevel="0" collapsed="false">
      <c r="A8" s="9" t="s">
        <v>93</v>
      </c>
    </row>
    <row r="9" customFormat="false" ht="15" hidden="false" customHeight="false" outlineLevel="0" collapsed="false">
      <c r="A9" s="9" t="s">
        <v>94</v>
      </c>
    </row>
    <row r="10" customFormat="false" ht="15" hidden="false" customHeight="false" outlineLevel="0" collapsed="false">
      <c r="A10" s="9"/>
    </row>
    <row r="11" customFormat="false" ht="15" hidden="false" customHeight="false" outlineLevel="0" collapsed="false">
      <c r="A11" s="8" t="s">
        <v>95</v>
      </c>
    </row>
    <row r="12" customFormat="false" ht="15" hidden="false" customHeight="false" outlineLevel="0" collapsed="false">
      <c r="A12" s="9" t="s">
        <v>96</v>
      </c>
    </row>
    <row r="13" customFormat="false" ht="15" hidden="false" customHeight="false" outlineLevel="0" collapsed="false">
      <c r="A13" s="9" t="s">
        <v>97</v>
      </c>
    </row>
    <row r="14" customFormat="false" ht="15" hidden="false" customHeight="false" outlineLevel="0" collapsed="false">
      <c r="A14" s="9" t="s">
        <v>98</v>
      </c>
    </row>
    <row r="15" customFormat="false" ht="15" hidden="false" customHeight="false" outlineLevel="0" collapsed="false">
      <c r="A15" s="9" t="s">
        <v>99</v>
      </c>
    </row>
    <row r="16" customFormat="false" ht="15" hidden="false" customHeight="false" outlineLevel="0" collapsed="false">
      <c r="A16" s="9" t="s">
        <v>100</v>
      </c>
    </row>
    <row r="17" customFormat="false" ht="15" hidden="false" customHeight="false" outlineLevel="0" collapsed="false">
      <c r="A17" s="9" t="s">
        <v>101</v>
      </c>
    </row>
    <row r="18" customFormat="false" ht="15" hidden="false" customHeight="false" outlineLevel="0" collapsed="false">
      <c r="A18" s="9" t="s">
        <v>102</v>
      </c>
    </row>
    <row r="19" customFormat="false" ht="15" hidden="false" customHeight="false" outlineLevel="0" collapsed="false">
      <c r="A19" s="9" t="s">
        <v>103</v>
      </c>
    </row>
    <row r="20" customFormat="false" ht="15" hidden="false" customHeight="false" outlineLevel="0" collapsed="false">
      <c r="A20" s="9"/>
    </row>
    <row r="21" customFormat="false" ht="15" hidden="false" customHeight="false" outlineLevel="0" collapsed="false">
      <c r="A21" s="8" t="s">
        <v>104</v>
      </c>
    </row>
    <row r="22" customFormat="false" ht="15" hidden="false" customHeight="false" outlineLevel="0" collapsed="false">
      <c r="A22" s="9" t="s">
        <v>105</v>
      </c>
    </row>
    <row r="23" customFormat="false" ht="15" hidden="false" customHeight="false" outlineLevel="0" collapsed="false">
      <c r="A23" s="9" t="s">
        <v>106</v>
      </c>
    </row>
    <row r="24" customFormat="false" ht="15" hidden="false" customHeight="false" outlineLevel="0" collapsed="false">
      <c r="A24" s="9"/>
    </row>
    <row r="25" customFormat="false" ht="15" hidden="false" customHeight="false" outlineLevel="0" collapsed="false">
      <c r="A25" s="8" t="s">
        <v>107</v>
      </c>
    </row>
    <row r="26" customFormat="false" ht="15" hidden="false" customHeight="false" outlineLevel="0" collapsed="false">
      <c r="A26" s="9" t="s">
        <v>108</v>
      </c>
    </row>
    <row r="27" customFormat="false" ht="15" hidden="false" customHeight="false" outlineLevel="0" collapsed="false">
      <c r="A27" s="9" t="s">
        <v>109</v>
      </c>
    </row>
    <row r="28" customFormat="false" ht="15" hidden="false" customHeight="false" outlineLevel="0" collapsed="false">
      <c r="A28" s="9"/>
    </row>
    <row r="29" customFormat="false" ht="15" hidden="false" customHeight="false" outlineLevel="0" collapsed="false">
      <c r="A29" s="8" t="s">
        <v>110</v>
      </c>
    </row>
    <row r="30" customFormat="false" ht="15" hidden="false" customHeight="false" outlineLevel="0" collapsed="false">
      <c r="A30" s="9" t="s">
        <v>111</v>
      </c>
    </row>
    <row r="31" customFormat="false" ht="15" hidden="false" customHeight="false" outlineLevel="0" collapsed="false">
      <c r="A31" s="9" t="s">
        <v>112</v>
      </c>
    </row>
    <row r="32" customFormat="false" ht="15" hidden="false" customHeight="false" outlineLevel="0" collapsed="false">
      <c r="A32" s="9" t="s">
        <v>113</v>
      </c>
    </row>
    <row r="33" customFormat="false" ht="15" hidden="false" customHeight="false" outlineLevel="0" collapsed="false">
      <c r="A33" s="9"/>
    </row>
    <row r="34" customFormat="false" ht="15" hidden="false" customHeight="false" outlineLevel="0" collapsed="false">
      <c r="A34" s="8" t="s">
        <v>114</v>
      </c>
    </row>
    <row r="35" customFormat="false" ht="15" hidden="false" customHeight="false" outlineLevel="0" collapsed="false">
      <c r="A35" s="9" t="s">
        <v>115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2026-07-08T12:53:19Z</dcterms:created>
  <dc:creator>openpyxl</dc:creator>
  <dc:description/>
  <dc:language>en-US</dc:language>
  <cp:lastModifiedBy/>
  <dcterms:modified xsi:type="dcterms:W3CDTF">2026-07-08T12:53:19Z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